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ЭтаКнига" defaultThemeVersion="124226"/>
  <bookViews>
    <workbookView xWindow="3885" yWindow="600" windowWidth="14820" windowHeight="8820" tabRatio="714"/>
  </bookViews>
  <sheets>
    <sheet name="9 Прогр(нов.форм)" sheetId="13" r:id="rId1"/>
  </sheets>
  <definedNames>
    <definedName name="_xlnm.Print_Titles" localSheetId="0">'9 Прогр(нов.форм)'!#REF!</definedName>
  </definedNames>
  <calcPr calcId="124519"/>
</workbook>
</file>

<file path=xl/calcChain.xml><?xml version="1.0" encoding="utf-8"?>
<calcChain xmlns="http://schemas.openxmlformats.org/spreadsheetml/2006/main">
  <c r="K9" i="13"/>
  <c r="K10"/>
  <c r="K11"/>
  <c r="K12"/>
  <c r="K13"/>
  <c r="K14"/>
  <c r="K15"/>
  <c r="K16"/>
  <c r="K17"/>
  <c r="K18"/>
  <c r="K19"/>
  <c r="K20"/>
  <c r="K21"/>
  <c r="K22"/>
  <c r="K23"/>
  <c r="K24"/>
  <c r="K25"/>
  <c r="K26"/>
  <c r="K27"/>
  <c r="K28"/>
  <c r="K29"/>
  <c r="K31"/>
  <c r="K32"/>
  <c r="K33"/>
  <c r="K8"/>
  <c r="I9"/>
  <c r="I10"/>
  <c r="I11"/>
  <c r="I12"/>
  <c r="I13"/>
  <c r="I14"/>
  <c r="I15"/>
  <c r="I16"/>
  <c r="I17"/>
  <c r="I18"/>
  <c r="I19"/>
  <c r="I20"/>
  <c r="I21"/>
  <c r="I22"/>
  <c r="I23"/>
  <c r="I24"/>
  <c r="I25"/>
  <c r="I26"/>
  <c r="I27"/>
  <c r="I28"/>
  <c r="I29"/>
  <c r="I31"/>
  <c r="I32"/>
  <c r="I33"/>
  <c r="I8"/>
  <c r="G31"/>
  <c r="G32"/>
  <c r="G33"/>
  <c r="G9"/>
  <c r="G10"/>
  <c r="G11"/>
  <c r="G12"/>
  <c r="G13"/>
  <c r="G14"/>
  <c r="G15"/>
  <c r="G16"/>
  <c r="G17"/>
  <c r="G18"/>
  <c r="G19"/>
  <c r="G20"/>
  <c r="G21"/>
  <c r="G22"/>
  <c r="G23"/>
  <c r="G24"/>
  <c r="G25"/>
  <c r="G26"/>
  <c r="G27"/>
  <c r="G28"/>
  <c r="G29"/>
  <c r="G8"/>
  <c r="C34"/>
  <c r="C30"/>
  <c r="F34"/>
  <c r="K34" s="1"/>
  <c r="E34"/>
  <c r="D34"/>
  <c r="F30"/>
  <c r="K30" s="1"/>
  <c r="E30"/>
  <c r="D30"/>
  <c r="G34" l="1"/>
  <c r="G30"/>
  <c r="C35"/>
  <c r="I34"/>
  <c r="I30"/>
  <c r="E35"/>
  <c r="D35"/>
  <c r="F35"/>
  <c r="K35" l="1"/>
  <c r="I35"/>
  <c r="G35"/>
</calcChain>
</file>

<file path=xl/sharedStrings.xml><?xml version="1.0" encoding="utf-8"?>
<sst xmlns="http://schemas.openxmlformats.org/spreadsheetml/2006/main" count="100" uniqueCount="93">
  <si>
    <t>в том числе средства местного бюджета</t>
  </si>
  <si>
    <t>Код целевой статьи</t>
  </si>
  <si>
    <t xml:space="preserve">    Муниципальная программа "Содействие гражданам в приобретении (строительстве) жилья взамен сносимого ветхого, ставшего непригодным для проживания по критериям безопасности в результате ведения горных работ на ликвидированных угольных шахтах Партизанского городского округа"</t>
  </si>
  <si>
    <t>0100000000</t>
  </si>
  <si>
    <t xml:space="preserve">    Муниципальная программа "Обеспечение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t>
  </si>
  <si>
    <t>0200000000</t>
  </si>
  <si>
    <t xml:space="preserve">    Муниципальная программа "Формирование муниципального жилищного фонда Партизанского городского округа"</t>
  </si>
  <si>
    <t>0300000000</t>
  </si>
  <si>
    <t xml:space="preserve">    Муниципальная программа "Переселение граждан из аварийного жилищного фонда, проживающих на территории Партизанского городского округа"</t>
  </si>
  <si>
    <t>0400000000</t>
  </si>
  <si>
    <t xml:space="preserve">    Муниципальная программа "Организация обеспечения населения твердым топливом по предельным ценам на территории Партизанского городского округа"</t>
  </si>
  <si>
    <t>0500000000</t>
  </si>
  <si>
    <t xml:space="preserve">    Муниципальная программа "Развитие и повышение эффективности коммунальной инфраструктуры Партизанского городского округа"</t>
  </si>
  <si>
    <t>0600000000</t>
  </si>
  <si>
    <t xml:space="preserve">    Муниципальная программа "Укрепление общественного здоровья населения Партизанского городского округа"</t>
  </si>
  <si>
    <t>0700000000</t>
  </si>
  <si>
    <t xml:space="preserve">    Муниципальная программа "Поддержка социально ориентированных некоммерческих организаций Партизанского городского округа"</t>
  </si>
  <si>
    <t>1000000000</t>
  </si>
  <si>
    <t xml:space="preserve">    Муниципальная программа "Защита населения и территории Партизанского городского округа от чрезвычайных ситуаций"</t>
  </si>
  <si>
    <t>1100000000</t>
  </si>
  <si>
    <t xml:space="preserve">    Муниципальная программа "Обеспечение благоприятной окружающей среды и экологической безопасности на территории Партизанского городского округа"</t>
  </si>
  <si>
    <t>1200000000</t>
  </si>
  <si>
    <t xml:space="preserve">    Муниципальная программа "Профилактика терроризма и экстремизма на территории Партизанского городского округа"</t>
  </si>
  <si>
    <t>1300000000</t>
  </si>
  <si>
    <t xml:space="preserve">    Муниципальная программа "Культура Партизанского городского округа"</t>
  </si>
  <si>
    <t>1400000000</t>
  </si>
  <si>
    <t xml:space="preserve">    Муниципальная программа "Образование Партизанского городского округа"</t>
  </si>
  <si>
    <t>1500000000</t>
  </si>
  <si>
    <t xml:space="preserve">    Муниципальная программа "Дорожная деятельность и благоустройство Партизанского городского округа"</t>
  </si>
  <si>
    <t>1600000000</t>
  </si>
  <si>
    <t xml:space="preserve">    Муниципальная программа "Обеспечение жильем молодых семей Партизанского городского округа"</t>
  </si>
  <si>
    <t>1700000000</t>
  </si>
  <si>
    <t xml:space="preserve">    Муниципальная программа "Развитие информационно-коммуникационных технологий органов местного самоуправления Партизанского городского округа"</t>
  </si>
  <si>
    <t>1900000000</t>
  </si>
  <si>
    <t xml:space="preserve">    Муниципальная программа "Обеспечение градостроительной деятельности на территории Партизанского городского округа"</t>
  </si>
  <si>
    <t>2000000000</t>
  </si>
  <si>
    <t xml:space="preserve">    Муниципальная программа "Содействие развитию малого и среднего предпринимательства в Партизанском городском округе"</t>
  </si>
  <si>
    <t>2200000000</t>
  </si>
  <si>
    <t xml:space="preserve">    Муниципальная программа "Формирование современной городской среды Партизанского городского округа"</t>
  </si>
  <si>
    <t>2300000000</t>
  </si>
  <si>
    <t xml:space="preserve">    Муниципальная программа "Развитие физической культуры и спорта Партизанского городского округа"</t>
  </si>
  <si>
    <t>2400000000</t>
  </si>
  <si>
    <t xml:space="preserve">    Муниципальная программа "Управление муниципальным имуществом и земельными ресурсами Партизанского городского округа"</t>
  </si>
  <si>
    <t>2500000000</t>
  </si>
  <si>
    <t xml:space="preserve">    Муниципальная программа "Повышение эффективности деятельности органов местного самоуправления Партизанского городского округа"</t>
  </si>
  <si>
    <t>2600000000</t>
  </si>
  <si>
    <t>ВСЕГО МУНИЦИПАЛЬНЫЕ ПРОГРАММЫ</t>
  </si>
  <si>
    <t xml:space="preserve">    Органы местного самоуправления Партизанского городского округа</t>
  </si>
  <si>
    <t>7000000000</t>
  </si>
  <si>
    <t xml:space="preserve">    Муниципальные учреждения</t>
  </si>
  <si>
    <t>7100000000</t>
  </si>
  <si>
    <t xml:space="preserve">    Прочие непрограммные расходы</t>
  </si>
  <si>
    <t>9900000000</t>
  </si>
  <si>
    <t>ВСЕГО НЕПРОГРАММНЫЕ МЕРОПРИЯТИЯ</t>
  </si>
  <si>
    <t>ВСЕГО РАСХОДОВ:</t>
  </si>
  <si>
    <t xml:space="preserve">План по сводной бюджетной росписи, действующей на конец отчетного периода (по состоянию на 31.12.2024 г.), Источник: Форма по ОКУД 0503117, рублей </t>
  </si>
  <si>
    <t xml:space="preserve">Фактически исполнено за 2024 г. , рублей </t>
  </si>
  <si>
    <t>% исполнения уточненного плана, %</t>
  </si>
  <si>
    <t xml:space="preserve">План по решению Думы Партизанского городского округа от 08.12.2023 г. № 46-Р (в редакции Решения от 06.12.2024 г. № 159-Р), уточненный, рублей </t>
  </si>
  <si>
    <t>Пояснения отклонений фактических значений от первоначальных плановых назначений по решению о бюджете</t>
  </si>
  <si>
    <t>Пояснения отклонений фактических значений от уточненных плановых назначений по решению о бюджете</t>
  </si>
  <si>
    <t>% исполнения сводной бюджетной росписи, %</t>
  </si>
  <si>
    <t>Пояснения отклонений фактических значений от уточненных плановых назначений по сводной бюджетной росписи</t>
  </si>
  <si>
    <t>% исполнения первоначального плана, %</t>
  </si>
  <si>
    <t xml:space="preserve">План по решению Думы Партизанского городского округа от 08.12.2023 г. № 46-Р, первоначальный, рублей </t>
  </si>
  <si>
    <t>Фактические расходы меньше первоначального плана в связи с уменьшением ассигнований краевого бюджета на  обеспечение детей-сирот жилыми помещениями</t>
  </si>
  <si>
    <t>Фактические расходы меньше первоначального плана в связи с экономией в результате проведения конкурсных процедур на снос аварийных домов</t>
  </si>
  <si>
    <t>Фактические показатели расходов относительно первоначальных увеличены в связи с поступлением субсидии из краевого бюджета на условиях софинансирования</t>
  </si>
  <si>
    <t>Фактические показатели расходов относительно первоначальных увеличены в связи с поступлением субсидии из краевого бюджета на предоставление соц. выплат на приобретение жилья взамен ветхого, ставшего непригодным для проживания по критериям безопасности  в результате ведения горных работ</t>
  </si>
  <si>
    <t>Фактические показатели расходов относительно первоначальных увеличены на  строительство водозабора «Северный» на реке Партизанская для водоснабжения с. Углекаменск   за счет субсидии из краевого бюджета</t>
  </si>
  <si>
    <t>Фактические показатели расходов относительно первоначальных увеличены в связи с поступлением субсидии из краевого бюджета на поддержку СОНКО</t>
  </si>
  <si>
    <t>Фактические показатели расходов относительно первоначальных увеличены в связи с индексацией заработной платы и доведением фонда оплаты труда до нормативных показателей; увеличены на реконструкцию гидротехнического сооружения - защитной дамбы по левому берегу р. Постышевка в г. Партизанске на условиях софинансирования из краевого бюджета</t>
  </si>
  <si>
    <t>Фактические показатели расходов относительно первоначальных увеличены в связи с проведением мероприятий антитеррористической направленности в учреждениях культуры</t>
  </si>
  <si>
    <t>Фактические показатели расходов относительно первоначальных увеличены в связи с доведением заработной платы "указных" категорий до установленного уровня; на модернизацию муниципальных библиотек  за счет краевого бюджета на условиях софинансирования</t>
  </si>
  <si>
    <t>Фактические показатели расходов относительно первоначальных увеличены в связи с выделением ассигнований на реализацию Твоего проекта и Молодежного бюджета, приобретение и установку модульного спортивного зала МБОУ Образовательный центр "Антарес" за счет субсидий из краевого бюджета на условиях софинансирования,  доведением заработной платы "указных" категорий до установленного уровня, на выплаты за классное руководство, советникам руководителей и доплаты советникам руководителей образовательных учреждений за счет средств краевого бюджета</t>
  </si>
  <si>
    <t>Фактические показатели расходов относительно первоначальных увеличены в связи с индексацией заработной платы и доведением фонда оплаты труда до нормативных показателей, приобретением спец.техники</t>
  </si>
  <si>
    <t>Фактические расходы меньше первоначального плана в связи с уменьшением субсидии из краевого бюджета</t>
  </si>
  <si>
    <t>Фактические показатели расходов относительно первоначальных увеличены на выполнение земельно-кадастровых работ по формированию и постановке на кадастровый учет земельных участков на условиях софинансирования из краевого бюджета</t>
  </si>
  <si>
    <t xml:space="preserve">Фактические расходы меньше первоначального плана в связи с использованием дистанционных форм обучения и отсутствие предложений по запланированным программам обучения </t>
  </si>
  <si>
    <t>Фактические показатели расходов относительно первоначальных увеличены связи с поступлением иных межбюджетных трансфертов из краевого бюджета на поддержку проектов, инициируемых жителями, по решению вопросов местного значения; с индексацией заработной платы и доведением фонда оплаты труда до нормативных показателей</t>
  </si>
  <si>
    <t>Фактические расходы увеличены в соответствии с Решением Думы № 38-Р от 23.11.2023 "О размерах и условиях оплаты труда мун. служащих ПГО" и № 428 от 30.03.2007 "О доп. гарантиях деятельности депутатов Думы ПГО, осуществляющих свои полномочия на постоянной основе, главы ПГО, председателя и аудитора КСП ПГО" в редакции от 19.04.2024 № 90-Р, на исполнение гос.полномочий за счет местного бюджета и поступившей дотации в целях поощрения в 2024 г. муниципальных управленческих команд по итогам 2023 г. на основании постановления Правительства ПК от 09.10.2024 № 70-дсп</t>
  </si>
  <si>
    <t>Первоначальный план уменьшен в связи с уменьшением субсидии из краевого бюджета на  благоустройство территорий, прилегающих к местам туристского показа, субвенций на соц.поддержку детей-сирот</t>
  </si>
  <si>
    <t>В связи с неисполнением подрядчиком  обязательств по муниципальному контракту на строительство водозабора «Северный» на реке Партизанская объект не введен в эксплуатацию в 2024 году, окончательный расчет по муниципальному контракту не проведен</t>
  </si>
  <si>
    <t>Расходы по содержанию и обслуживанию казны  исполнены по факту на основании выставленных счетов</t>
  </si>
  <si>
    <t>Расторжение муниципального контракта на выполнение земельно-кадастровых работ под многоквартирными домами по соглашению сторон с оплатой фактического объема выполненных работ</t>
  </si>
  <si>
    <t>Остаток ассигнований на поддержку субъектов малого и среднего предпринимательства по результатам поданных заявок и проведенных конкурсов на предоставление грантов</t>
  </si>
  <si>
    <t>Использование бесплатных дистанционных форм повышения квалификации по запланированным программам обучения</t>
  </si>
  <si>
    <t>Фактические расходы меньше первоначального плана в связи с расходами по содержанию и обслуживанию казны  по факту на основании выставленных счетов</t>
  </si>
  <si>
    <t>Фактические расходы меньше первоначального плана  в связи с расходованием ассигнований на поддержку субъектов малого и среднего предпринимательства по результатам поданных заявок и проведенных конкурсов на предоставление грантов</t>
  </si>
  <si>
    <t>Наименование муниципальных программ (непрограммных направлений деятельности)</t>
  </si>
  <si>
    <t>В связи с неисполнением подрядчиком  обязательств по муниципальному контракту на реконструкцию гидротехнического сооружения - защитной дамбы по левому берегу                       р. Постышевка в г. Партизанске  объект не принят и не введен в эксплуатацию в 2024 году, окончательный расчет по муниципальному контракту не проведен</t>
  </si>
  <si>
    <t>Неполное освоение средств связано с нахождением судебных решений  по выплате выкупной стоимости квартир, находящихся в аварийных домах, на  рассмотрении в кассационной инстанции и наличие неисполненного остатка ассигнований резервного фонда администрации</t>
  </si>
  <si>
    <t>Сведения о фактически произведенных расходах Партизанского городского округа в 2024 году на реализацию муниципальных программ и непрограммных направлений деятельности</t>
  </si>
</sst>
</file>

<file path=xl/styles.xml><?xml version="1.0" encoding="utf-8"?>
<styleSheet xmlns="http://schemas.openxmlformats.org/spreadsheetml/2006/main">
  <fonts count="28">
    <font>
      <sz val="10"/>
      <name val="Arial Cyr"/>
      <charset val="204"/>
    </font>
    <font>
      <sz val="12"/>
      <name val="Times New Roman"/>
      <family val="1"/>
      <charset val="204"/>
    </font>
    <font>
      <b/>
      <sz val="12"/>
      <name val="Times New Roman"/>
      <family val="1"/>
      <charset val="204"/>
    </font>
    <font>
      <sz val="12"/>
      <name val="Arial Cyr"/>
      <charset val="204"/>
    </font>
    <font>
      <sz val="11"/>
      <color theme="1"/>
      <name val="Calibri"/>
      <family val="2"/>
      <charset val="204"/>
      <scheme val="minor"/>
    </font>
    <font>
      <sz val="11"/>
      <color theme="0"/>
      <name val="Calibri"/>
      <family val="2"/>
      <charset val="204"/>
      <scheme val="minor"/>
    </font>
    <font>
      <sz val="11"/>
      <color rgb="FF9C0006"/>
      <name val="Calibri"/>
      <family val="2"/>
      <charset val="204"/>
      <scheme val="minor"/>
    </font>
    <font>
      <b/>
      <sz val="11"/>
      <color rgb="FFFA7D00"/>
      <name val="Calibri"/>
      <family val="2"/>
      <charset val="204"/>
      <scheme val="minor"/>
    </font>
    <font>
      <b/>
      <sz val="11"/>
      <color theme="0"/>
      <name val="Calibri"/>
      <family val="2"/>
      <charset val="204"/>
      <scheme val="minor"/>
    </font>
    <font>
      <i/>
      <sz val="11"/>
      <color rgb="FF7F7F7F"/>
      <name val="Calibri"/>
      <family val="2"/>
      <charset val="204"/>
      <scheme val="minor"/>
    </font>
    <font>
      <sz val="11"/>
      <color rgb="FF006100"/>
      <name val="Calibri"/>
      <family val="2"/>
      <charset val="204"/>
      <scheme val="min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3F3F76"/>
      <name val="Calibri"/>
      <family val="2"/>
      <charset val="204"/>
      <scheme val="minor"/>
    </font>
    <font>
      <sz val="11"/>
      <color rgb="FFFA7D00"/>
      <name val="Calibri"/>
      <family val="2"/>
      <charset val="204"/>
      <scheme val="minor"/>
    </font>
    <font>
      <sz val="11"/>
      <color rgb="FF9C6500"/>
      <name val="Calibri"/>
      <family val="2"/>
      <charset val="204"/>
      <scheme val="minor"/>
    </font>
    <font>
      <b/>
      <sz val="11"/>
      <color rgb="FF3F3F3F"/>
      <name val="Calibri"/>
      <family val="2"/>
      <charset val="204"/>
      <scheme val="minor"/>
    </font>
    <font>
      <b/>
      <sz val="18"/>
      <color theme="3"/>
      <name val="Cambria"/>
      <family val="1"/>
      <charset val="204"/>
      <scheme val="major"/>
    </font>
    <font>
      <b/>
      <sz val="11"/>
      <color theme="1"/>
      <name val="Calibri"/>
      <family val="2"/>
      <charset val="204"/>
      <scheme val="minor"/>
    </font>
    <font>
      <sz val="11"/>
      <color rgb="FFFF0000"/>
      <name val="Calibri"/>
      <family val="2"/>
      <charset val="204"/>
      <scheme val="minor"/>
    </font>
    <font>
      <sz val="10"/>
      <name val="Arial Cyr"/>
      <charset val="204"/>
    </font>
    <font>
      <sz val="10"/>
      <color rgb="FF000000"/>
      <name val="Arial Cyr"/>
    </font>
    <font>
      <sz val="12"/>
      <color rgb="FF000000"/>
      <name val="Times New Roman"/>
      <family val="1"/>
      <charset val="204"/>
    </font>
    <font>
      <b/>
      <sz val="10"/>
      <color rgb="FF000000"/>
      <name val="Arial CYR"/>
    </font>
    <font>
      <b/>
      <sz val="10"/>
      <color rgb="FF000000"/>
      <name val="Arial CYR"/>
      <family val="2"/>
    </font>
    <font>
      <b/>
      <sz val="12"/>
      <color rgb="FF000000"/>
      <name val="Times New Roman"/>
      <family val="1"/>
      <charset val="204"/>
    </font>
    <font>
      <b/>
      <sz val="14"/>
      <name val="Times New Roman"/>
      <family val="1"/>
      <charset val="204"/>
    </font>
  </fonts>
  <fills count="36">
    <fill>
      <patternFill patternType="none"/>
    </fill>
    <fill>
      <patternFill patternType="gray125"/>
    </fill>
    <fill>
      <patternFill patternType="solid">
        <fgColor theme="4" tint="0.80001220740379042"/>
        <bgColor indexed="64"/>
      </patternFill>
    </fill>
    <fill>
      <patternFill patternType="solid">
        <fgColor theme="5" tint="0.80001220740379042"/>
        <bgColor indexed="64"/>
      </patternFill>
    </fill>
    <fill>
      <patternFill patternType="solid">
        <fgColor theme="6" tint="0.80001220740379042"/>
        <bgColor indexed="64"/>
      </patternFill>
    </fill>
    <fill>
      <patternFill patternType="solid">
        <fgColor theme="7" tint="0.80001220740379042"/>
        <bgColor indexed="64"/>
      </patternFill>
    </fill>
    <fill>
      <patternFill patternType="solid">
        <fgColor theme="8" tint="0.80001220740379042"/>
        <bgColor indexed="64"/>
      </patternFill>
    </fill>
    <fill>
      <patternFill patternType="solid">
        <fgColor theme="9" tint="0.800012207403790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40000610370189521"/>
        <bgColor indexed="64"/>
      </patternFill>
    </fill>
    <fill>
      <patternFill patternType="solid">
        <fgColor theme="5" tint="0.40000610370189521"/>
        <bgColor indexed="64"/>
      </patternFill>
    </fill>
    <fill>
      <patternFill patternType="solid">
        <fgColor theme="6" tint="0.40000610370189521"/>
        <bgColor indexed="64"/>
      </patternFill>
    </fill>
    <fill>
      <patternFill patternType="solid">
        <fgColor theme="7" tint="0.40000610370189521"/>
        <bgColor indexed="64"/>
      </patternFill>
    </fill>
    <fill>
      <patternFill patternType="solid">
        <fgColor theme="8" tint="0.40000610370189521"/>
        <bgColor indexed="64"/>
      </patternFill>
    </fill>
    <fill>
      <patternFill patternType="solid">
        <fgColor theme="9" tint="0.400006103701895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rgb="FFFFFFCC"/>
      </patternFill>
    </fill>
    <fill>
      <patternFill patternType="solid">
        <fgColor rgb="FFCCFFFF"/>
      </patternFill>
    </fill>
    <fill>
      <patternFill patternType="solid">
        <fgColor rgb="FFCCFFFF"/>
        <bgColor auto="1"/>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s>
  <cellStyleXfs count="53">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6" fillId="26" borderId="0" applyNumberFormat="0" applyBorder="0" applyAlignment="0" applyProtection="0"/>
    <xf numFmtId="0" fontId="7" fillId="27" borderId="2" applyNumberFormat="0" applyAlignment="0" applyProtection="0"/>
    <xf numFmtId="0" fontId="8" fillId="28" borderId="3" applyNumberFormat="0" applyAlignment="0" applyProtection="0"/>
    <xf numFmtId="0" fontId="9" fillId="0" borderId="0" applyNumberFormat="0" applyFill="0" applyBorder="0" applyAlignment="0" applyProtection="0"/>
    <xf numFmtId="0" fontId="10" fillId="29" borderId="0" applyNumberFormat="0" applyBorder="0" applyAlignment="0" applyProtection="0"/>
    <xf numFmtId="0" fontId="11" fillId="0" borderId="4" applyNumberFormat="0" applyFill="0" applyAlignment="0" applyProtection="0"/>
    <xf numFmtId="0" fontId="12" fillId="0" borderId="5" applyNumberFormat="0" applyFill="0" applyAlignment="0" applyProtection="0"/>
    <xf numFmtId="0" fontId="13" fillId="0" borderId="6" applyNumberFormat="0" applyFill="0" applyAlignment="0" applyProtection="0"/>
    <xf numFmtId="0" fontId="13" fillId="0" borderId="0" applyNumberFormat="0" applyFill="0" applyBorder="0" applyAlignment="0" applyProtection="0"/>
    <xf numFmtId="0" fontId="14" fillId="30" borderId="2" applyNumberFormat="0" applyAlignment="0" applyProtection="0"/>
    <xf numFmtId="0" fontId="15" fillId="0" borderId="7" applyNumberFormat="0" applyFill="0" applyAlignment="0" applyProtection="0"/>
    <xf numFmtId="0" fontId="16" fillId="31" borderId="0" applyNumberFormat="0" applyBorder="0" applyAlignment="0" applyProtection="0"/>
    <xf numFmtId="0" fontId="4" fillId="32" borderId="8" applyNumberFormat="0" applyFont="0" applyAlignment="0" applyProtection="0"/>
    <xf numFmtId="0" fontId="17" fillId="27" borderId="9" applyNumberFormat="0" applyAlignment="0" applyProtection="0"/>
    <xf numFmtId="0" fontId="18" fillId="0" borderId="0" applyNumberFormat="0" applyFill="0" applyBorder="0" applyAlignment="0" applyProtection="0"/>
    <xf numFmtId="0" fontId="19" fillId="0" borderId="10" applyNumberFormat="0" applyFill="0" applyAlignment="0" applyProtection="0"/>
    <xf numFmtId="0" fontId="20" fillId="0" borderId="0" applyNumberFormat="0" applyFill="0" applyBorder="0" applyAlignment="0" applyProtection="0"/>
    <xf numFmtId="9" fontId="21" fillId="0" borderId="0" applyFont="0" applyFill="0" applyBorder="0" applyAlignment="0" applyProtection="0"/>
    <xf numFmtId="0" fontId="22" fillId="0" borderId="11">
      <alignment horizontal="center" vertical="center" wrapText="1"/>
    </xf>
    <xf numFmtId="0" fontId="24" fillId="0" borderId="11">
      <alignment vertical="top" wrapText="1"/>
    </xf>
    <xf numFmtId="1" fontId="22" fillId="0" borderId="11">
      <alignment horizontal="center" vertical="top" shrinkToFit="1"/>
    </xf>
    <xf numFmtId="4" fontId="24" fillId="34" borderId="11">
      <alignment horizontal="right" vertical="top" shrinkToFit="1"/>
    </xf>
    <xf numFmtId="4" fontId="25" fillId="35" borderId="11">
      <alignment horizontal="right" vertical="top" shrinkToFit="1"/>
    </xf>
    <xf numFmtId="10" fontId="24" fillId="34" borderId="11">
      <alignment horizontal="right" vertical="top" shrinkToFit="1"/>
    </xf>
    <xf numFmtId="4" fontId="25" fillId="35" borderId="11">
      <alignment horizontal="right" vertical="top" shrinkToFit="1"/>
    </xf>
    <xf numFmtId="0" fontId="24" fillId="0" borderId="11">
      <alignment horizontal="left"/>
    </xf>
    <xf numFmtId="4" fontId="24" fillId="33" borderId="11">
      <alignment horizontal="right" vertical="top" shrinkToFit="1"/>
    </xf>
    <xf numFmtId="10" fontId="24" fillId="33" borderId="11">
      <alignment horizontal="right" vertical="top" shrinkToFit="1"/>
    </xf>
  </cellStyleXfs>
  <cellXfs count="27">
    <xf numFmtId="0" fontId="0" fillId="0" borderId="0" xfId="0"/>
    <xf numFmtId="0" fontId="1" fillId="0" borderId="0" xfId="0" applyFont="1" applyFill="1"/>
    <xf numFmtId="0" fontId="3" fillId="0" borderId="0" xfId="0" applyFont="1" applyFill="1"/>
    <xf numFmtId="0" fontId="1" fillId="0" borderId="1" xfId="0" applyFont="1" applyFill="1" applyBorder="1" applyAlignment="1">
      <alignment vertical="top" wrapText="1"/>
    </xf>
    <xf numFmtId="0" fontId="1" fillId="0" borderId="0" xfId="0" applyFont="1" applyProtection="1">
      <protection locked="0"/>
    </xf>
    <xf numFmtId="0" fontId="23" fillId="0" borderId="11" xfId="44" applyNumberFormat="1" applyFont="1" applyProtection="1">
      <alignment vertical="top" wrapText="1"/>
    </xf>
    <xf numFmtId="4" fontId="23" fillId="0" borderId="11" xfId="46" applyNumberFormat="1" applyFont="1" applyFill="1" applyProtection="1">
      <alignment horizontal="right" vertical="top" shrinkToFit="1"/>
    </xf>
    <xf numFmtId="0" fontId="26" fillId="0" borderId="11" xfId="44" applyNumberFormat="1" applyFont="1" applyProtection="1">
      <alignment vertical="top" wrapText="1"/>
    </xf>
    <xf numFmtId="4" fontId="26" fillId="0" borderId="11" xfId="46" applyNumberFormat="1" applyFont="1" applyFill="1" applyProtection="1">
      <alignment horizontal="right" vertical="top" shrinkToFit="1"/>
    </xf>
    <xf numFmtId="0" fontId="2" fillId="0" borderId="0" xfId="0" applyFont="1" applyProtection="1">
      <protection locked="0"/>
    </xf>
    <xf numFmtId="0" fontId="26" fillId="0" borderId="14" xfId="50" applyNumberFormat="1" applyFont="1" applyBorder="1" applyAlignment="1" applyProtection="1">
      <alignment horizontal="center"/>
    </xf>
    <xf numFmtId="10" fontId="23" fillId="0" borderId="11" xfId="42" applyNumberFormat="1" applyFont="1" applyFill="1" applyBorder="1" applyAlignment="1" applyProtection="1">
      <alignment horizontal="right" vertical="top" shrinkToFit="1"/>
    </xf>
    <xf numFmtId="10" fontId="26" fillId="0" borderId="11" xfId="42" applyNumberFormat="1" applyFont="1" applyFill="1" applyBorder="1" applyAlignment="1" applyProtection="1">
      <alignment horizontal="right" vertical="top" shrinkToFit="1"/>
    </xf>
    <xf numFmtId="0" fontId="1" fillId="0" borderId="0" xfId="0" applyFont="1" applyFill="1" applyProtection="1">
      <protection locked="0"/>
    </xf>
    <xf numFmtId="10" fontId="1" fillId="0" borderId="1" xfId="42" applyNumberFormat="1" applyFont="1" applyFill="1" applyBorder="1" applyAlignment="1">
      <alignment wrapText="1"/>
    </xf>
    <xf numFmtId="0" fontId="1" fillId="0" borderId="1" xfId="0" applyFont="1" applyFill="1" applyBorder="1" applyAlignment="1">
      <alignment wrapText="1"/>
    </xf>
    <xf numFmtId="4" fontId="1" fillId="0" borderId="1" xfId="0" applyNumberFormat="1" applyFont="1" applyFill="1" applyBorder="1" applyAlignment="1">
      <alignment horizontal="left" wrapText="1"/>
    </xf>
    <xf numFmtId="0" fontId="23" fillId="0" borderId="11" xfId="43" applyNumberFormat="1" applyFont="1" applyFill="1" applyProtection="1">
      <alignment horizontal="center" vertical="center" wrapText="1"/>
    </xf>
    <xf numFmtId="0" fontId="23" fillId="0" borderId="11" xfId="43" applyFont="1" applyFill="1">
      <alignment horizontal="center" vertical="center" wrapText="1"/>
    </xf>
    <xf numFmtId="0" fontId="23" fillId="0" borderId="12" xfId="43" applyNumberFormat="1" applyFont="1" applyFill="1" applyBorder="1" applyAlignment="1" applyProtection="1">
      <alignment horizontal="center" vertical="center" wrapText="1"/>
    </xf>
    <xf numFmtId="0" fontId="23" fillId="0" borderId="13" xfId="43" applyNumberFormat="1" applyFont="1" applyFill="1" applyBorder="1" applyAlignment="1" applyProtection="1">
      <alignment horizontal="center" vertical="center" wrapText="1"/>
    </xf>
    <xf numFmtId="49" fontId="23" fillId="0" borderId="11" xfId="43" applyNumberFormat="1" applyFont="1" applyFill="1" applyProtection="1">
      <alignment horizontal="center" vertical="center" wrapText="1"/>
    </xf>
    <xf numFmtId="49" fontId="23" fillId="0" borderId="11" xfId="43" applyNumberFormat="1" applyFont="1" applyFill="1">
      <alignment horizontal="center" vertical="center" wrapText="1"/>
    </xf>
    <xf numFmtId="0" fontId="27" fillId="0" borderId="0" xfId="0" applyFont="1" applyFill="1" applyAlignment="1">
      <alignment horizontal="center" wrapText="1"/>
    </xf>
    <xf numFmtId="49" fontId="23" fillId="0" borderId="11" xfId="45" applyNumberFormat="1" applyFont="1" applyFill="1" applyProtection="1">
      <alignment horizontal="center" vertical="top" shrinkToFit="1"/>
    </xf>
    <xf numFmtId="49" fontId="26" fillId="0" borderId="11" xfId="45" applyNumberFormat="1" applyFont="1" applyFill="1" applyProtection="1">
      <alignment horizontal="center" vertical="top" shrinkToFit="1"/>
    </xf>
    <xf numFmtId="49" fontId="26" fillId="0" borderId="15" xfId="50" applyNumberFormat="1" applyFont="1" applyFill="1" applyBorder="1" applyAlignment="1" applyProtection="1">
      <alignment horizontal="center"/>
    </xf>
  </cellXfs>
  <cellStyles count="53">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te" xfId="37"/>
    <cellStyle name="Output" xfId="38"/>
    <cellStyle name="Title" xfId="39"/>
    <cellStyle name="Total" xfId="40"/>
    <cellStyle name="Warning Text" xfId="41"/>
    <cellStyle name="xl22" xfId="43"/>
    <cellStyle name="xl25" xfId="45"/>
    <cellStyle name="xl26" xfId="50"/>
    <cellStyle name="xl28" xfId="51"/>
    <cellStyle name="xl32" xfId="52"/>
    <cellStyle name="xl37" xfId="44"/>
    <cellStyle name="xl38" xfId="46"/>
    <cellStyle name="xl38 2" xfId="47"/>
    <cellStyle name="xl38 3" xfId="49"/>
    <cellStyle name="xl39" xfId="48"/>
    <cellStyle name="Обычный" xfId="0" builtinId="0"/>
    <cellStyle name="Процентный" xfId="42"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Лист4">
    <pageSetUpPr fitToPage="1"/>
  </sheetPr>
  <dimension ref="A1:L35"/>
  <sheetViews>
    <sheetView tabSelected="1" zoomScale="60" zoomScaleNormal="60" workbookViewId="0">
      <pane xSplit="1" ySplit="4" topLeftCell="B5" activePane="bottomRight" state="frozen"/>
      <selection pane="topRight" activeCell="C1" sqref="C1"/>
      <selection pane="bottomLeft" activeCell="A5" sqref="A5"/>
      <selection pane="bottomRight" activeCell="C37" sqref="C37"/>
    </sheetView>
  </sheetViews>
  <sheetFormatPr defaultRowHeight="15"/>
  <cols>
    <col min="1" max="1" width="63.42578125" style="2" customWidth="1"/>
    <col min="2" max="2" width="18.7109375" style="2" customWidth="1"/>
    <col min="3" max="3" width="30.7109375" style="2" customWidth="1"/>
    <col min="4" max="4" width="30.5703125" style="2" customWidth="1"/>
    <col min="5" max="6" width="28.5703125" style="2" customWidth="1"/>
    <col min="7" max="7" width="20.5703125" style="2" customWidth="1"/>
    <col min="8" max="8" width="34.85546875" style="2" customWidth="1"/>
    <col min="9" max="9" width="22.7109375" style="2" customWidth="1"/>
    <col min="10" max="10" width="37" style="2" customWidth="1"/>
    <col min="11" max="11" width="22.28515625" style="2" customWidth="1"/>
    <col min="12" max="17" width="30.28515625" style="2" customWidth="1"/>
    <col min="18" max="16384" width="9.140625" style="2"/>
  </cols>
  <sheetData>
    <row r="1" spans="1:12" s="1" customFormat="1" ht="54" customHeight="1">
      <c r="A1" s="23" t="s">
        <v>92</v>
      </c>
      <c r="B1" s="23"/>
      <c r="C1" s="23"/>
      <c r="D1" s="23"/>
      <c r="E1" s="23"/>
      <c r="F1" s="23"/>
      <c r="G1" s="23"/>
      <c r="H1" s="23"/>
      <c r="I1" s="23"/>
      <c r="J1" s="23"/>
      <c r="K1" s="23"/>
      <c r="L1" s="23"/>
    </row>
    <row r="2" spans="1:12" s="1" customFormat="1" ht="15.75" hidden="1" customHeight="1"/>
    <row r="3" spans="1:12" s="1" customFormat="1" ht="14.25" customHeight="1"/>
    <row r="4" spans="1:12" s="1" customFormat="1" ht="15.75"/>
    <row r="5" spans="1:12" ht="15.75" hidden="1" customHeight="1">
      <c r="A5" s="3" t="s">
        <v>0</v>
      </c>
    </row>
    <row r="6" spans="1:12" s="13" customFormat="1" ht="38.25" customHeight="1">
      <c r="A6" s="17" t="s">
        <v>89</v>
      </c>
      <c r="B6" s="21" t="s">
        <v>1</v>
      </c>
      <c r="C6" s="17" t="s">
        <v>64</v>
      </c>
      <c r="D6" s="17" t="s">
        <v>58</v>
      </c>
      <c r="E6" s="17" t="s">
        <v>55</v>
      </c>
      <c r="F6" s="17" t="s">
        <v>56</v>
      </c>
      <c r="G6" s="17" t="s">
        <v>63</v>
      </c>
      <c r="H6" s="19" t="s">
        <v>59</v>
      </c>
      <c r="I6" s="17" t="s">
        <v>57</v>
      </c>
      <c r="J6" s="19" t="s">
        <v>60</v>
      </c>
      <c r="K6" s="17" t="s">
        <v>61</v>
      </c>
      <c r="L6" s="19" t="s">
        <v>62</v>
      </c>
    </row>
    <row r="7" spans="1:12" s="13" customFormat="1" ht="72.75" customHeight="1">
      <c r="A7" s="18"/>
      <c r="B7" s="22"/>
      <c r="C7" s="18"/>
      <c r="D7" s="18"/>
      <c r="E7" s="18"/>
      <c r="F7" s="18"/>
      <c r="G7" s="18"/>
      <c r="H7" s="20"/>
      <c r="I7" s="18"/>
      <c r="J7" s="20"/>
      <c r="K7" s="18"/>
      <c r="L7" s="20"/>
    </row>
    <row r="8" spans="1:12" s="4" customFormat="1" ht="173.25">
      <c r="A8" s="5" t="s">
        <v>2</v>
      </c>
      <c r="B8" s="24" t="s">
        <v>3</v>
      </c>
      <c r="C8" s="6">
        <v>2219000</v>
      </c>
      <c r="D8" s="6">
        <v>84405461.170000002</v>
      </c>
      <c r="E8" s="6">
        <v>84405461.170000002</v>
      </c>
      <c r="F8" s="6">
        <v>84392384.060000002</v>
      </c>
      <c r="G8" s="11">
        <f>F8/C8</f>
        <v>38.031718819287967</v>
      </c>
      <c r="H8" s="14" t="s">
        <v>68</v>
      </c>
      <c r="I8" s="11">
        <f>F8/D8</f>
        <v>0.9998450679633909</v>
      </c>
      <c r="J8" s="6"/>
      <c r="K8" s="11">
        <f>F8/E8</f>
        <v>0.9998450679633909</v>
      </c>
      <c r="L8" s="6"/>
    </row>
    <row r="9" spans="1:12" s="4" customFormat="1" ht="94.5">
      <c r="A9" s="5" t="s">
        <v>4</v>
      </c>
      <c r="B9" s="24" t="s">
        <v>5</v>
      </c>
      <c r="C9" s="6">
        <v>54102786.560000002</v>
      </c>
      <c r="D9" s="6">
        <v>31148109.949999999</v>
      </c>
      <c r="E9" s="6">
        <v>31148109.949999999</v>
      </c>
      <c r="F9" s="6">
        <v>30104469.890000001</v>
      </c>
      <c r="G9" s="11">
        <f t="shared" ref="G9:G35" si="0">F9/C9</f>
        <v>0.55643104180251668</v>
      </c>
      <c r="H9" s="14" t="s">
        <v>65</v>
      </c>
      <c r="I9" s="11">
        <f t="shared" ref="I9:I35" si="1">F9/D9</f>
        <v>0.96649427327451698</v>
      </c>
      <c r="J9" s="6"/>
      <c r="K9" s="11">
        <f t="shared" ref="K9:K35" si="2">F9/E9</f>
        <v>0.96649427327451698</v>
      </c>
      <c r="L9" s="6"/>
    </row>
    <row r="10" spans="1:12" s="4" customFormat="1" ht="47.25">
      <c r="A10" s="5" t="s">
        <v>6</v>
      </c>
      <c r="B10" s="24" t="s">
        <v>7</v>
      </c>
      <c r="C10" s="6">
        <v>21440000</v>
      </c>
      <c r="D10" s="6">
        <v>21303600</v>
      </c>
      <c r="E10" s="6">
        <v>21303600</v>
      </c>
      <c r="F10" s="6">
        <v>21170438.91</v>
      </c>
      <c r="G10" s="11">
        <f t="shared" si="0"/>
        <v>0.98742718796641793</v>
      </c>
      <c r="H10" s="14"/>
      <c r="I10" s="11">
        <f t="shared" si="1"/>
        <v>0.99374936207964848</v>
      </c>
      <c r="J10" s="6"/>
      <c r="K10" s="11">
        <f t="shared" si="2"/>
        <v>0.99374936207964848</v>
      </c>
      <c r="L10" s="6"/>
    </row>
    <row r="11" spans="1:12" s="4" customFormat="1" ht="94.5">
      <c r="A11" s="5" t="s">
        <v>8</v>
      </c>
      <c r="B11" s="24" t="s">
        <v>9</v>
      </c>
      <c r="C11" s="6">
        <v>4492000</v>
      </c>
      <c r="D11" s="6">
        <v>2794500</v>
      </c>
      <c r="E11" s="6">
        <v>2794500</v>
      </c>
      <c r="F11" s="6">
        <v>2794500</v>
      </c>
      <c r="G11" s="11">
        <f t="shared" si="0"/>
        <v>0.62210596616206593</v>
      </c>
      <c r="H11" s="14" t="s">
        <v>66</v>
      </c>
      <c r="I11" s="11">
        <f t="shared" si="1"/>
        <v>1</v>
      </c>
      <c r="J11" s="6"/>
      <c r="K11" s="11">
        <f t="shared" si="2"/>
        <v>1</v>
      </c>
      <c r="L11" s="6"/>
    </row>
    <row r="12" spans="1:12" s="4" customFormat="1" ht="94.5">
      <c r="A12" s="5" t="s">
        <v>10</v>
      </c>
      <c r="B12" s="24" t="s">
        <v>11</v>
      </c>
      <c r="C12" s="6">
        <v>680279.79</v>
      </c>
      <c r="D12" s="6">
        <v>1364087.3</v>
      </c>
      <c r="E12" s="6">
        <v>1364087.3</v>
      </c>
      <c r="F12" s="6">
        <v>1364086.43</v>
      </c>
      <c r="G12" s="11">
        <f t="shared" si="0"/>
        <v>2.0051844109612604</v>
      </c>
      <c r="H12" s="14" t="s">
        <v>67</v>
      </c>
      <c r="I12" s="11">
        <f t="shared" si="1"/>
        <v>0.99999936221090824</v>
      </c>
      <c r="J12" s="6"/>
      <c r="K12" s="11">
        <f t="shared" si="2"/>
        <v>0.99999936221090824</v>
      </c>
      <c r="L12" s="6"/>
    </row>
    <row r="13" spans="1:12" s="4" customFormat="1" ht="157.5">
      <c r="A13" s="5" t="s">
        <v>12</v>
      </c>
      <c r="B13" s="24" t="s">
        <v>13</v>
      </c>
      <c r="C13" s="6">
        <v>10945000</v>
      </c>
      <c r="D13" s="6">
        <v>35907000</v>
      </c>
      <c r="E13" s="6">
        <v>31019796.510000002</v>
      </c>
      <c r="F13" s="6">
        <v>12772916.720000001</v>
      </c>
      <c r="G13" s="11">
        <f t="shared" si="0"/>
        <v>1.1670092937414345</v>
      </c>
      <c r="H13" s="14" t="s">
        <v>69</v>
      </c>
      <c r="I13" s="11">
        <f t="shared" si="1"/>
        <v>0.35572219121619741</v>
      </c>
      <c r="J13" s="14" t="s">
        <v>82</v>
      </c>
      <c r="K13" s="11">
        <f t="shared" si="2"/>
        <v>0.41176661864568759</v>
      </c>
      <c r="L13" s="14" t="s">
        <v>82</v>
      </c>
    </row>
    <row r="14" spans="1:12" s="4" customFormat="1" ht="31.5">
      <c r="A14" s="5" t="s">
        <v>14</v>
      </c>
      <c r="B14" s="24" t="s">
        <v>15</v>
      </c>
      <c r="C14" s="6">
        <v>33000</v>
      </c>
      <c r="D14" s="6">
        <v>33000</v>
      </c>
      <c r="E14" s="6">
        <v>33000</v>
      </c>
      <c r="F14" s="6">
        <v>33000</v>
      </c>
      <c r="G14" s="11">
        <f t="shared" si="0"/>
        <v>1</v>
      </c>
      <c r="H14" s="14"/>
      <c r="I14" s="11">
        <f t="shared" si="1"/>
        <v>1</v>
      </c>
      <c r="J14" s="6"/>
      <c r="K14" s="11">
        <f t="shared" si="2"/>
        <v>1</v>
      </c>
      <c r="L14" s="6"/>
    </row>
    <row r="15" spans="1:12" s="4" customFormat="1" ht="94.5">
      <c r="A15" s="5" t="s">
        <v>16</v>
      </c>
      <c r="B15" s="24" t="s">
        <v>17</v>
      </c>
      <c r="C15" s="6">
        <v>600000</v>
      </c>
      <c r="D15" s="6">
        <v>1012951.2</v>
      </c>
      <c r="E15" s="6">
        <v>1012951.2</v>
      </c>
      <c r="F15" s="6">
        <v>1012951.2</v>
      </c>
      <c r="G15" s="11">
        <f t="shared" si="0"/>
        <v>1.6882519999999999</v>
      </c>
      <c r="H15" s="15" t="s">
        <v>70</v>
      </c>
      <c r="I15" s="11">
        <f t="shared" si="1"/>
        <v>1</v>
      </c>
      <c r="J15" s="6"/>
      <c r="K15" s="11">
        <f t="shared" si="2"/>
        <v>1</v>
      </c>
      <c r="L15" s="6"/>
    </row>
    <row r="16" spans="1:12" s="4" customFormat="1" ht="236.25">
      <c r="A16" s="5" t="s">
        <v>18</v>
      </c>
      <c r="B16" s="24" t="s">
        <v>19</v>
      </c>
      <c r="C16" s="6">
        <v>21287498.16</v>
      </c>
      <c r="D16" s="6">
        <v>34684298.509999998</v>
      </c>
      <c r="E16" s="6">
        <v>34684298.509999998</v>
      </c>
      <c r="F16" s="6">
        <v>26905011.350000001</v>
      </c>
      <c r="G16" s="11">
        <f t="shared" si="0"/>
        <v>1.2638879002021721</v>
      </c>
      <c r="H16" s="16" t="s">
        <v>71</v>
      </c>
      <c r="I16" s="11">
        <f t="shared" si="1"/>
        <v>0.77571156130613073</v>
      </c>
      <c r="J16" s="16" t="s">
        <v>90</v>
      </c>
      <c r="K16" s="11">
        <f t="shared" si="2"/>
        <v>0.77571156130613073</v>
      </c>
      <c r="L16" s="16" t="s">
        <v>90</v>
      </c>
    </row>
    <row r="17" spans="1:12" s="4" customFormat="1" ht="47.25">
      <c r="A17" s="5" t="s">
        <v>20</v>
      </c>
      <c r="B17" s="24" t="s">
        <v>21</v>
      </c>
      <c r="C17" s="6">
        <v>8280000</v>
      </c>
      <c r="D17" s="6">
        <v>8330000</v>
      </c>
      <c r="E17" s="6">
        <v>8330000</v>
      </c>
      <c r="F17" s="6">
        <v>8330000</v>
      </c>
      <c r="G17" s="11">
        <f t="shared" si="0"/>
        <v>1.0060386473429952</v>
      </c>
      <c r="H17" s="14"/>
      <c r="I17" s="11">
        <f t="shared" si="1"/>
        <v>1</v>
      </c>
      <c r="J17" s="6"/>
      <c r="K17" s="11">
        <f t="shared" si="2"/>
        <v>1</v>
      </c>
      <c r="L17" s="6"/>
    </row>
    <row r="18" spans="1:12" s="4" customFormat="1" ht="126">
      <c r="A18" s="5" t="s">
        <v>22</v>
      </c>
      <c r="B18" s="24" t="s">
        <v>23</v>
      </c>
      <c r="C18" s="6">
        <v>561420</v>
      </c>
      <c r="D18" s="6">
        <v>3785200</v>
      </c>
      <c r="E18" s="6">
        <v>3785200</v>
      </c>
      <c r="F18" s="6">
        <v>3785200</v>
      </c>
      <c r="G18" s="11">
        <f t="shared" si="0"/>
        <v>6.7421894481849591</v>
      </c>
      <c r="H18" s="14" t="s">
        <v>72</v>
      </c>
      <c r="I18" s="11">
        <f t="shared" si="1"/>
        <v>1</v>
      </c>
      <c r="J18" s="6"/>
      <c r="K18" s="11">
        <f t="shared" si="2"/>
        <v>1</v>
      </c>
      <c r="L18" s="6"/>
    </row>
    <row r="19" spans="1:12" s="4" customFormat="1" ht="157.5">
      <c r="A19" s="5" t="s">
        <v>24</v>
      </c>
      <c r="B19" s="24" t="s">
        <v>25</v>
      </c>
      <c r="C19" s="6">
        <v>120817283.34999999</v>
      </c>
      <c r="D19" s="6">
        <v>141336864.06999999</v>
      </c>
      <c r="E19" s="6">
        <v>141336864.06999999</v>
      </c>
      <c r="F19" s="6">
        <v>141336864.06999999</v>
      </c>
      <c r="G19" s="11">
        <f t="shared" si="0"/>
        <v>1.1698397791362025</v>
      </c>
      <c r="H19" s="14" t="s">
        <v>73</v>
      </c>
      <c r="I19" s="11">
        <f t="shared" si="1"/>
        <v>1</v>
      </c>
      <c r="J19" s="6"/>
      <c r="K19" s="11">
        <f t="shared" si="2"/>
        <v>1</v>
      </c>
      <c r="L19" s="6"/>
    </row>
    <row r="20" spans="1:12" s="4" customFormat="1" ht="330.75">
      <c r="A20" s="5" t="s">
        <v>26</v>
      </c>
      <c r="B20" s="24" t="s">
        <v>27</v>
      </c>
      <c r="C20" s="6">
        <v>874629958.10000002</v>
      </c>
      <c r="D20" s="6">
        <v>988031813.88</v>
      </c>
      <c r="E20" s="6">
        <v>988031813.88</v>
      </c>
      <c r="F20" s="6">
        <v>985296297.33000004</v>
      </c>
      <c r="G20" s="11">
        <f t="shared" si="0"/>
        <v>1.1265293261511482</v>
      </c>
      <c r="H20" s="16" t="s">
        <v>74</v>
      </c>
      <c r="I20" s="11">
        <f t="shared" si="1"/>
        <v>0.99723134770402022</v>
      </c>
      <c r="J20" s="6"/>
      <c r="K20" s="11">
        <f t="shared" si="2"/>
        <v>0.99723134770402022</v>
      </c>
      <c r="L20" s="6"/>
    </row>
    <row r="21" spans="1:12" s="4" customFormat="1" ht="126">
      <c r="A21" s="5" t="s">
        <v>28</v>
      </c>
      <c r="B21" s="24" t="s">
        <v>29</v>
      </c>
      <c r="C21" s="6">
        <v>69553157.890000001</v>
      </c>
      <c r="D21" s="6">
        <v>79045770.980000004</v>
      </c>
      <c r="E21" s="6">
        <v>79044525.329999998</v>
      </c>
      <c r="F21" s="6">
        <v>78468855.290000007</v>
      </c>
      <c r="G21" s="11">
        <f t="shared" si="0"/>
        <v>1.1281853717425798</v>
      </c>
      <c r="H21" s="16" t="s">
        <v>75</v>
      </c>
      <c r="I21" s="11">
        <f t="shared" si="1"/>
        <v>0.99270149834902655</v>
      </c>
      <c r="J21" s="6"/>
      <c r="K21" s="11">
        <f t="shared" si="2"/>
        <v>0.99271714217276086</v>
      </c>
      <c r="L21" s="6"/>
    </row>
    <row r="22" spans="1:12" s="4" customFormat="1" ht="63">
      <c r="A22" s="5" t="s">
        <v>30</v>
      </c>
      <c r="B22" s="24" t="s">
        <v>31</v>
      </c>
      <c r="C22" s="6">
        <v>2945542.03</v>
      </c>
      <c r="D22" s="6">
        <v>2760408</v>
      </c>
      <c r="E22" s="6">
        <v>2760408</v>
      </c>
      <c r="F22" s="6">
        <v>2760408</v>
      </c>
      <c r="G22" s="11">
        <f t="shared" si="0"/>
        <v>0.93714772082203157</v>
      </c>
      <c r="H22" s="15" t="s">
        <v>76</v>
      </c>
      <c r="I22" s="11">
        <f t="shared" si="1"/>
        <v>1</v>
      </c>
      <c r="J22" s="6"/>
      <c r="K22" s="11">
        <f t="shared" si="2"/>
        <v>1</v>
      </c>
      <c r="L22" s="6"/>
    </row>
    <row r="23" spans="1:12" s="4" customFormat="1" ht="47.25">
      <c r="A23" s="5" t="s">
        <v>32</v>
      </c>
      <c r="B23" s="24" t="s">
        <v>33</v>
      </c>
      <c r="C23" s="6">
        <v>5000000</v>
      </c>
      <c r="D23" s="6">
        <v>5000000</v>
      </c>
      <c r="E23" s="6">
        <v>5000000</v>
      </c>
      <c r="F23" s="6">
        <v>4993664.17</v>
      </c>
      <c r="G23" s="11">
        <f t="shared" si="0"/>
        <v>0.99873283400000001</v>
      </c>
      <c r="H23" s="14"/>
      <c r="I23" s="11">
        <f t="shared" si="1"/>
        <v>0.99873283400000001</v>
      </c>
      <c r="J23" s="6"/>
      <c r="K23" s="11">
        <f t="shared" si="2"/>
        <v>0.99873283400000001</v>
      </c>
      <c r="L23" s="6"/>
    </row>
    <row r="24" spans="1:12" s="4" customFormat="1" ht="157.5">
      <c r="A24" s="5" t="s">
        <v>34</v>
      </c>
      <c r="B24" s="24" t="s">
        <v>35</v>
      </c>
      <c r="C24" s="6">
        <v>2000000</v>
      </c>
      <c r="D24" s="6">
        <v>4002233.33</v>
      </c>
      <c r="E24" s="6">
        <v>4002233.33</v>
      </c>
      <c r="F24" s="6">
        <v>3777252.11</v>
      </c>
      <c r="G24" s="11">
        <f t="shared" si="0"/>
        <v>1.888626055</v>
      </c>
      <c r="H24" s="14" t="s">
        <v>77</v>
      </c>
      <c r="I24" s="11">
        <f t="shared" si="1"/>
        <v>0.94378608105789774</v>
      </c>
      <c r="J24" s="14" t="s">
        <v>84</v>
      </c>
      <c r="K24" s="11">
        <f t="shared" si="2"/>
        <v>0.94378608105789774</v>
      </c>
      <c r="L24" s="14" t="s">
        <v>84</v>
      </c>
    </row>
    <row r="25" spans="1:12" s="4" customFormat="1" ht="126">
      <c r="A25" s="5" t="s">
        <v>36</v>
      </c>
      <c r="B25" s="24" t="s">
        <v>37</v>
      </c>
      <c r="C25" s="6">
        <v>500000</v>
      </c>
      <c r="D25" s="6">
        <v>500000</v>
      </c>
      <c r="E25" s="6">
        <v>500000</v>
      </c>
      <c r="F25" s="6">
        <v>346351.04</v>
      </c>
      <c r="G25" s="11">
        <f t="shared" si="0"/>
        <v>0.69270208</v>
      </c>
      <c r="H25" s="14" t="s">
        <v>88</v>
      </c>
      <c r="I25" s="11">
        <f t="shared" si="1"/>
        <v>0.69270208</v>
      </c>
      <c r="J25" s="14" t="s">
        <v>85</v>
      </c>
      <c r="K25" s="11">
        <f t="shared" si="2"/>
        <v>0.69270208</v>
      </c>
      <c r="L25" s="14" t="s">
        <v>85</v>
      </c>
    </row>
    <row r="26" spans="1:12" s="4" customFormat="1" ht="31.5">
      <c r="A26" s="5" t="s">
        <v>38</v>
      </c>
      <c r="B26" s="24" t="s">
        <v>39</v>
      </c>
      <c r="C26" s="6">
        <v>40506703.359999999</v>
      </c>
      <c r="D26" s="6">
        <v>39460834.939999998</v>
      </c>
      <c r="E26" s="6">
        <v>39460834.939999998</v>
      </c>
      <c r="F26" s="6">
        <v>39460834.939999998</v>
      </c>
      <c r="G26" s="11">
        <f t="shared" si="0"/>
        <v>0.97418036193405</v>
      </c>
      <c r="H26" s="14"/>
      <c r="I26" s="11">
        <f t="shared" si="1"/>
        <v>1</v>
      </c>
      <c r="J26" s="6"/>
      <c r="K26" s="11">
        <f t="shared" si="2"/>
        <v>1</v>
      </c>
      <c r="L26" s="6"/>
    </row>
    <row r="27" spans="1:12" s="4" customFormat="1" ht="189">
      <c r="A27" s="5" t="s">
        <v>40</v>
      </c>
      <c r="B27" s="24" t="s">
        <v>41</v>
      </c>
      <c r="C27" s="6">
        <v>23906017.129999999</v>
      </c>
      <c r="D27" s="6">
        <v>25146041.300000001</v>
      </c>
      <c r="E27" s="6">
        <v>25146041.300000001</v>
      </c>
      <c r="F27" s="6">
        <v>25141497.390000001</v>
      </c>
      <c r="G27" s="11">
        <f t="shared" si="0"/>
        <v>1.0516807234463821</v>
      </c>
      <c r="H27" s="15" t="s">
        <v>79</v>
      </c>
      <c r="I27" s="11">
        <f t="shared" si="1"/>
        <v>0.99981929919124091</v>
      </c>
      <c r="J27" s="6"/>
      <c r="K27" s="11">
        <f t="shared" si="2"/>
        <v>0.99981929919124091</v>
      </c>
      <c r="L27" s="6"/>
    </row>
    <row r="28" spans="1:12" s="4" customFormat="1" ht="92.25" customHeight="1">
      <c r="A28" s="5" t="s">
        <v>42</v>
      </c>
      <c r="B28" s="24" t="s">
        <v>43</v>
      </c>
      <c r="C28" s="6">
        <v>7229350</v>
      </c>
      <c r="D28" s="6">
        <v>7380472.5599999996</v>
      </c>
      <c r="E28" s="6">
        <v>7380472.5599999996</v>
      </c>
      <c r="F28" s="6">
        <v>6724478.9900000002</v>
      </c>
      <c r="G28" s="11">
        <f t="shared" si="0"/>
        <v>0.93016370628064771</v>
      </c>
      <c r="H28" s="15" t="s">
        <v>87</v>
      </c>
      <c r="I28" s="11">
        <f t="shared" si="1"/>
        <v>0.91111767374418651</v>
      </c>
      <c r="J28" s="15" t="s">
        <v>83</v>
      </c>
      <c r="K28" s="11">
        <f t="shared" si="2"/>
        <v>0.91111767374418651</v>
      </c>
      <c r="L28" s="15" t="s">
        <v>83</v>
      </c>
    </row>
    <row r="29" spans="1:12" s="4" customFormat="1" ht="110.25">
      <c r="A29" s="5" t="s">
        <v>44</v>
      </c>
      <c r="B29" s="24" t="s">
        <v>45</v>
      </c>
      <c r="C29" s="6">
        <v>625500</v>
      </c>
      <c r="D29" s="6">
        <v>448400</v>
      </c>
      <c r="E29" s="6">
        <v>448400</v>
      </c>
      <c r="F29" s="6">
        <v>339680</v>
      </c>
      <c r="G29" s="11">
        <f t="shared" si="0"/>
        <v>0.54305355715427661</v>
      </c>
      <c r="H29" s="15" t="s">
        <v>78</v>
      </c>
      <c r="I29" s="11">
        <f t="shared" si="1"/>
        <v>0.75753791257805536</v>
      </c>
      <c r="J29" s="15" t="s">
        <v>86</v>
      </c>
      <c r="K29" s="11">
        <f t="shared" si="2"/>
        <v>0.75753791257805536</v>
      </c>
      <c r="L29" s="15" t="s">
        <v>86</v>
      </c>
    </row>
    <row r="30" spans="1:12" s="9" customFormat="1" ht="15.75">
      <c r="A30" s="7" t="s">
        <v>46</v>
      </c>
      <c r="B30" s="25"/>
      <c r="C30" s="8">
        <f>SUM(C8:C29)</f>
        <v>1272354496.3700001</v>
      </c>
      <c r="D30" s="8">
        <f>SUM(D8:D29)</f>
        <v>1517881047.1899998</v>
      </c>
      <c r="E30" s="8">
        <f>SUM(E8:E29)</f>
        <v>1512992598.0499997</v>
      </c>
      <c r="F30" s="8">
        <f>SUM(F8:F29)</f>
        <v>1481311141.8900001</v>
      </c>
      <c r="G30" s="12">
        <f t="shared" si="0"/>
        <v>1.1642283232512234</v>
      </c>
      <c r="H30" s="14"/>
      <c r="I30" s="12">
        <f t="shared" si="1"/>
        <v>0.97590726535014038</v>
      </c>
      <c r="J30" s="8"/>
      <c r="K30" s="12">
        <f t="shared" si="2"/>
        <v>0.97906040240987835</v>
      </c>
      <c r="L30" s="8"/>
    </row>
    <row r="31" spans="1:12" s="4" customFormat="1" ht="354.75" customHeight="1">
      <c r="A31" s="5" t="s">
        <v>47</v>
      </c>
      <c r="B31" s="24" t="s">
        <v>48</v>
      </c>
      <c r="C31" s="6">
        <v>186630563.94</v>
      </c>
      <c r="D31" s="6">
        <v>240692886.77000001</v>
      </c>
      <c r="E31" s="6">
        <v>240692886.77000001</v>
      </c>
      <c r="F31" s="6">
        <v>224752521.30000001</v>
      </c>
      <c r="G31" s="11">
        <f t="shared" si="0"/>
        <v>1.2042642778074435</v>
      </c>
      <c r="H31" s="14" t="s">
        <v>80</v>
      </c>
      <c r="I31" s="11">
        <f t="shared" si="1"/>
        <v>0.93377300973072708</v>
      </c>
      <c r="J31" s="14" t="s">
        <v>91</v>
      </c>
      <c r="K31" s="11">
        <f t="shared" si="2"/>
        <v>0.93377300973072708</v>
      </c>
      <c r="L31" s="14" t="s">
        <v>91</v>
      </c>
    </row>
    <row r="32" spans="1:12" s="4" customFormat="1" ht="15.75">
      <c r="A32" s="5" t="s">
        <v>49</v>
      </c>
      <c r="B32" s="24" t="s">
        <v>50</v>
      </c>
      <c r="C32" s="6">
        <v>93585221.140000001</v>
      </c>
      <c r="D32" s="6">
        <v>94726796.980000004</v>
      </c>
      <c r="E32" s="6">
        <v>94726796.980000004</v>
      </c>
      <c r="F32" s="6">
        <v>94359786.780000001</v>
      </c>
      <c r="G32" s="11">
        <f t="shared" si="0"/>
        <v>1.0082765807524383</v>
      </c>
      <c r="H32" s="14"/>
      <c r="I32" s="11">
        <f t="shared" si="1"/>
        <v>0.99612559263375611</v>
      </c>
      <c r="J32" s="6"/>
      <c r="K32" s="11">
        <f t="shared" si="2"/>
        <v>0.99612559263375611</v>
      </c>
      <c r="L32" s="6"/>
    </row>
    <row r="33" spans="1:12" s="4" customFormat="1" ht="110.25">
      <c r="A33" s="5" t="s">
        <v>51</v>
      </c>
      <c r="B33" s="24" t="s">
        <v>52</v>
      </c>
      <c r="C33" s="6">
        <v>85263291.680000007</v>
      </c>
      <c r="D33" s="6">
        <v>71487611.659999996</v>
      </c>
      <c r="E33" s="6">
        <v>71487611.659999996</v>
      </c>
      <c r="F33" s="6">
        <v>67967770.25</v>
      </c>
      <c r="G33" s="11">
        <f t="shared" si="0"/>
        <v>0.79715161015702407</v>
      </c>
      <c r="H33" s="14" t="s">
        <v>81</v>
      </c>
      <c r="I33" s="11">
        <f t="shared" si="1"/>
        <v>0.95076291782217315</v>
      </c>
      <c r="J33" s="6"/>
      <c r="K33" s="11">
        <f t="shared" si="2"/>
        <v>0.95076291782217315</v>
      </c>
      <c r="L33" s="6"/>
    </row>
    <row r="34" spans="1:12" s="9" customFormat="1" ht="15.75">
      <c r="A34" s="7" t="s">
        <v>53</v>
      </c>
      <c r="B34" s="25"/>
      <c r="C34" s="8">
        <f>SUM(C31:C33)</f>
        <v>365479076.75999999</v>
      </c>
      <c r="D34" s="8">
        <f>SUM(D31:D33)</f>
        <v>406907295.40999997</v>
      </c>
      <c r="E34" s="8">
        <f t="shared" ref="E34:F34" si="3">SUM(E31:E33)</f>
        <v>406907295.40999997</v>
      </c>
      <c r="F34" s="8">
        <f t="shared" si="3"/>
        <v>387080078.33000004</v>
      </c>
      <c r="G34" s="12">
        <f t="shared" si="0"/>
        <v>1.0591032508933058</v>
      </c>
      <c r="H34" s="14"/>
      <c r="I34" s="12">
        <f t="shared" si="1"/>
        <v>0.95127338019333862</v>
      </c>
      <c r="J34" s="8"/>
      <c r="K34" s="12">
        <f t="shared" si="2"/>
        <v>0.95127338019333862</v>
      </c>
      <c r="L34" s="8"/>
    </row>
    <row r="35" spans="1:12" s="9" customFormat="1" ht="27" customHeight="1">
      <c r="A35" s="10" t="s">
        <v>54</v>
      </c>
      <c r="B35" s="26"/>
      <c r="C35" s="8">
        <f>C30+C34</f>
        <v>1637833573.1300001</v>
      </c>
      <c r="D35" s="8">
        <f>D30+D34</f>
        <v>1924788342.5999999</v>
      </c>
      <c r="E35" s="8">
        <f t="shared" ref="E35:F35" si="4">E30+E34</f>
        <v>1919899893.4599996</v>
      </c>
      <c r="F35" s="8">
        <f t="shared" si="4"/>
        <v>1868391220.2200003</v>
      </c>
      <c r="G35" s="12">
        <f t="shared" si="0"/>
        <v>1.1407698870462097</v>
      </c>
      <c r="H35" s="14"/>
      <c r="I35" s="12">
        <f t="shared" si="1"/>
        <v>0.97069957193120848</v>
      </c>
      <c r="J35" s="8"/>
      <c r="K35" s="12">
        <f t="shared" si="2"/>
        <v>0.97317116719707109</v>
      </c>
      <c r="L35" s="8"/>
    </row>
  </sheetData>
  <mergeCells count="13">
    <mergeCell ref="A1:L1"/>
    <mergeCell ref="K6:K7"/>
    <mergeCell ref="L6:L7"/>
    <mergeCell ref="G6:G7"/>
    <mergeCell ref="I6:I7"/>
    <mergeCell ref="H6:H7"/>
    <mergeCell ref="F6:F7"/>
    <mergeCell ref="J6:J7"/>
    <mergeCell ref="E6:E7"/>
    <mergeCell ref="A6:A7"/>
    <mergeCell ref="C6:C7"/>
    <mergeCell ref="B6:B7"/>
    <mergeCell ref="D6:D7"/>
  </mergeCells>
  <pageMargins left="0.70866141732283472" right="0.70866141732283472" top="0.55118110236220474" bottom="0.39370078740157483" header="0.31496062992125984" footer="0.31496062992125984"/>
  <pageSetup paperSize="9" scale="37" fitToHeight="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9 Прогр(нов.форм)</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1066</dc:creator>
  <cp:lastModifiedBy>Pshonyak</cp:lastModifiedBy>
  <cp:lastPrinted>2023-01-24T01:31:01Z</cp:lastPrinted>
  <dcterms:created xsi:type="dcterms:W3CDTF">2007-10-21T22:01:27Z</dcterms:created>
  <dcterms:modified xsi:type="dcterms:W3CDTF">2025-04-21T02:41:17Z</dcterms:modified>
</cp:coreProperties>
</file>